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54E4ED4-BDB5-4622-9EA1-D9071CA5DB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K6" i="5"/>
  <c r="I6" i="5"/>
  <c r="H6" i="5"/>
  <c r="G6" i="5"/>
  <c r="F6" i="5"/>
  <c r="E6" i="5"/>
  <c r="AE6" i="5"/>
  <c r="AD6" i="5"/>
  <c r="AC6" i="5"/>
  <c r="AB6" i="5"/>
  <c r="AA6" i="5"/>
  <c r="AG6" i="5" l="1"/>
  <c r="AF6" i="5" l="1"/>
  <c r="H11" i="5"/>
  <c r="F11" i="5"/>
  <c r="W6" i="5"/>
  <c r="U6" i="5"/>
  <c r="T6" i="5"/>
  <c r="S6" i="5"/>
  <c r="R6" i="5"/>
  <c r="Q6" i="5"/>
  <c r="K10" i="5"/>
  <c r="I10" i="5"/>
  <c r="H10" i="5"/>
  <c r="H12" i="5" s="1"/>
  <c r="G10" i="5"/>
  <c r="F10" i="5"/>
  <c r="E10" i="5"/>
  <c r="F12" i="5" l="1"/>
  <c r="K11" i="5"/>
  <c r="K12" i="5" s="1"/>
  <c r="E11" i="5"/>
  <c r="E12" i="5" s="1"/>
  <c r="M12" i="5" s="1"/>
  <c r="G11" i="5"/>
  <c r="I11" i="5"/>
  <c r="I12" i="5" s="1"/>
  <c r="L11" i="5" l="1"/>
  <c r="N11" i="5"/>
  <c r="M11" i="5"/>
  <c r="G12" i="5"/>
  <c r="N12" i="5" s="1"/>
  <c r="O12" i="5"/>
  <c r="J12" i="5"/>
  <c r="J11" i="5"/>
  <c r="O11" i="5"/>
  <c r="L12" i="5" l="1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<sst xmlns="http://schemas.openxmlformats.org/spreadsheetml/2006/main" count="72" uniqueCount="31">
  <si>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</si>
  <si>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</si>
  <si>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</si>
  <si>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</si>
  <si>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</si>
  <si>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</si>
  <si>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</si>
  <si>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</si>
  <si>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</si>
  <si>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</si>
  <si>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</si>
  <si>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</si>
  <si>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</si>
  <si>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</si>
  <si>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</si>
  <si>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</si>
  <si>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</si>
  <si>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</si>
  <si>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</si>
  <si>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</si>
  <si>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</si>
  <si>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</si>
  <si>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</si>
  <si>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</si>
  <si>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PattU = Pattijoen Urheilijat  (1928)</t>
  </si>
  <si>
    <t>PattU  2</t>
  </si>
  <si>
    <t>Pattijoen Urheilijat Juniorit  (2012),  kasvattajaseura</t>
  </si>
  <si>
    <t>10.</t>
  </si>
  <si>
    <t>Veikka Luimula</t>
  </si>
  <si>
    <t>1.10.2004   Raahe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</si>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</sst>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164" fontId="2" fillId="3" borderId="7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9">
        <v>2022</v>
      </c>
      <c r="Y4" s="69" t="s">
        <v>27</v>
      </c>
      <c r="Z4" s="70" t="s">
        <v>25</v>
      </c>
      <c r="AA4" s="69">
        <v>17</v>
      </c>
      <c r="AB4" s="69">
        <v>0</v>
      </c>
      <c r="AC4" s="69">
        <v>4</v>
      </c>
      <c r="AD4" s="69">
        <v>10</v>
      </c>
      <c r="AE4" s="69">
        <v>40</v>
      </c>
      <c r="AF4" s="71">
        <v>0.57140000000000002</v>
      </c>
      <c r="AG4" s="72">
        <v>70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66"/>
      <c r="S5" s="67"/>
      <c r="T5" s="66"/>
      <c r="U5" s="66"/>
      <c r="V5" s="57"/>
      <c r="W5" s="18"/>
      <c r="X5" s="12">
        <v>2023</v>
      </c>
      <c r="Y5" s="12" t="s">
        <v>30</v>
      </c>
      <c r="Z5" s="1" t="s">
        <v>25</v>
      </c>
      <c r="AA5" s="12">
        <v>5</v>
      </c>
      <c r="AB5" s="12">
        <v>1</v>
      </c>
      <c r="AC5" s="12">
        <v>1</v>
      </c>
      <c r="AD5" s="12">
        <v>4</v>
      </c>
      <c r="AE5" s="12">
        <v>12</v>
      </c>
      <c r="AF5" s="65">
        <v>0.5</v>
      </c>
      <c r="AG5" s="10">
        <v>24</v>
      </c>
      <c r="AH5" s="39"/>
      <c r="AI5" s="7"/>
      <c r="AJ5" s="7"/>
      <c r="AK5" s="7"/>
      <c r="AL5" s="10"/>
      <c r="AM5" s="12"/>
      <c r="AN5" s="66"/>
      <c r="AO5" s="66"/>
      <c r="AP5" s="66"/>
      <c r="AQ5" s="66"/>
      <c r="AR5" s="68"/>
      <c r="AS5" s="63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SUM(Q4:Q4)</f>
        <v>0</v>
      </c>
      <c r="R6" s="35">
        <f>SUM(R4:R4)</f>
        <v>0</v>
      </c>
      <c r="S6" s="35">
        <f>SUM(S4:S4)</f>
        <v>0</v>
      </c>
      <c r="T6" s="35">
        <f>SUM(T4:T4)</f>
        <v>0</v>
      </c>
      <c r="U6" s="35">
        <f>SUM(U4:U4)</f>
        <v>0</v>
      </c>
      <c r="V6" s="15">
        <v>0</v>
      </c>
      <c r="W6" s="20">
        <f>SUM(W4:W4)</f>
        <v>0</v>
      </c>
      <c r="X6" s="62" t="s">
        <v>13</v>
      </c>
      <c r="Y6" s="11"/>
      <c r="Z6" s="9"/>
      <c r="AA6" s="35">
        <f>SUM(AA4:AA5)</f>
        <v>22</v>
      </c>
      <c r="AB6" s="35">
        <f>SUM(AB4:AB5)</f>
        <v>1</v>
      </c>
      <c r="AC6" s="35">
        <f>SUM(AC4:AC5)</f>
        <v>5</v>
      </c>
      <c r="AD6" s="35">
        <f>SUM(AD4:AD5)</f>
        <v>14</v>
      </c>
      <c r="AE6" s="35">
        <f>SUM(AE4:AE5)</f>
        <v>52</v>
      </c>
      <c r="AF6" s="36">
        <f>PRODUCT(AE6/AG6)</f>
        <v>0.55319148936170215</v>
      </c>
      <c r="AG6" s="20">
        <f>SUM(AG4:AG5)</f>
        <v>94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20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52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24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22</v>
      </c>
      <c r="F11" s="45">
        <f>PRODUCT(AB6+AN6)</f>
        <v>1</v>
      </c>
      <c r="G11" s="45">
        <f>PRODUCT(AC6+AO6)</f>
        <v>5</v>
      </c>
      <c r="H11" s="45">
        <f>PRODUCT(AD6+AP6)</f>
        <v>14</v>
      </c>
      <c r="I11" s="45">
        <f>PRODUCT(AE6+AQ6)</f>
        <v>52</v>
      </c>
      <c r="J11" s="58">
        <f>PRODUCT(I11/K11)</f>
        <v>0.55319148936170215</v>
      </c>
      <c r="K11" s="10">
        <f>PRODUCT(AG6+AS6)</f>
        <v>94</v>
      </c>
      <c r="L11" s="51">
        <f>PRODUCT((F11+G11)/E11)</f>
        <v>0.27272727272727271</v>
      </c>
      <c r="M11" s="51">
        <f>PRODUCT(H11/E11)</f>
        <v>0.63636363636363635</v>
      </c>
      <c r="N11" s="51">
        <f>PRODUCT((F11+G11+H11)/E11)</f>
        <v>0.90909090909090906</v>
      </c>
      <c r="O11" s="51">
        <f>PRODUCT(I11/E11)</f>
        <v>2.3636363636363638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22</v>
      </c>
      <c r="F12" s="45">
        <f t="shared" ref="F12:I12" si="0">SUM(F9:F11)</f>
        <v>1</v>
      </c>
      <c r="G12" s="45">
        <f t="shared" si="0"/>
        <v>5</v>
      </c>
      <c r="H12" s="45">
        <f t="shared" si="0"/>
        <v>14</v>
      </c>
      <c r="I12" s="45">
        <f t="shared" si="0"/>
        <v>52</v>
      </c>
      <c r="J12" s="58">
        <f>PRODUCT(I12/K12)</f>
        <v>0.55319148936170215</v>
      </c>
      <c r="K12" s="16">
        <f>SUM(K9:K11)</f>
        <v>94</v>
      </c>
      <c r="L12" s="51">
        <f>PRODUCT((F12+G12)/E12)</f>
        <v>0.27272727272727271</v>
      </c>
      <c r="M12" s="51">
        <f>PRODUCT(H12/E12)</f>
        <v>0.63636363636363635</v>
      </c>
      <c r="N12" s="51">
        <f>PRODUCT((F12+G12+H12)/E12)</f>
        <v>0.90909090909090906</v>
      </c>
      <c r="O12" s="51">
        <f>PRODUCT(I12/E12)</f>
        <v>2.3636363636363638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I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2023-09-02T11:20:07Z</dcterms:modified>
</cp:coreProperties>
</file>